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90" tabRatio="822" activeTab="0"/>
  </bookViews>
  <sheets>
    <sheet name="Naslovna strana" sheetId="1" r:id="rId1"/>
    <sheet name=" Prodajne cene prirodnog gasa" sheetId="2" r:id="rId2"/>
    <sheet name="Nabavne cene prirodnog gasa" sheetId="3" r:id="rId3"/>
  </sheets>
  <definedNames>
    <definedName name="_xlnm.Print_Area" localSheetId="1">' Prodajne cene prirodnog gasa'!$A$1:$P$49</definedName>
    <definedName name="_xlnm.Print_Area" localSheetId="2">'Nabavne cene prirodnog gasa'!$A$1:$P$36</definedName>
    <definedName name="_xlnm.Print_Area" localSheetId="0">'Naslovna strana'!$B$1:$K$33</definedName>
  </definedNames>
  <calcPr fullCalcOnLoad="1"/>
</workbook>
</file>

<file path=xl/sharedStrings.xml><?xml version="1.0" encoding="utf-8"?>
<sst xmlns="http://schemas.openxmlformats.org/spreadsheetml/2006/main" count="179" uniqueCount="87">
  <si>
    <t>Март</t>
  </si>
  <si>
    <t>Април</t>
  </si>
  <si>
    <t>Мај</t>
  </si>
  <si>
    <t>Јун</t>
  </si>
  <si>
    <t>Јул</t>
  </si>
  <si>
    <t>Јануар</t>
  </si>
  <si>
    <t>Фебруар</t>
  </si>
  <si>
    <t>Август</t>
  </si>
  <si>
    <t>Септембар</t>
  </si>
  <si>
    <t>Напомене:</t>
  </si>
  <si>
    <t>Октобар</t>
  </si>
  <si>
    <t>Новембар</t>
  </si>
  <si>
    <t>Децембар</t>
  </si>
  <si>
    <t>Укупно</t>
  </si>
  <si>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</si>
  <si>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</si>
  <si>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</si>
  <si>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Енергетска делатност:</t>
  </si>
  <si>
    <t>Назив енергетског субјекта:</t>
  </si>
  <si>
    <t>Седиште и адреса:</t>
  </si>
  <si>
    <t>Број лиценце: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</si>
  <si>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</si>
  <si>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</si>
  <si>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</si>
  <si>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</si>
  <si>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</si>
  <si>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</si>
  <si>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>АГЕНЦИЈА ЗА ЕНЕРГЕТИКУ РЕПУБЛИКЕ СРБИЈЕ</t>
  </si>
  <si>
    <t>Економско - финансијски подаци</t>
  </si>
  <si>
    <t>Тражени подаци се уносе у ћелије обојене жутом бојом.</t>
  </si>
  <si>
    <t>Редовно извештавање</t>
  </si>
  <si>
    <t>Година:</t>
  </si>
  <si>
    <t>Редни
број</t>
  </si>
  <si>
    <t>1.</t>
  </si>
  <si>
    <t>2.</t>
  </si>
  <si>
    <t>3.</t>
  </si>
  <si>
    <t>Позиција</t>
  </si>
  <si>
    <t xml:space="preserve">Напомене: </t>
  </si>
  <si>
    <t>Предметни подаци достављају се Агенцији у електронској форми полугодишње и то у року од 15 дана од дана истека полугодишта (односно, подаци који се односе на период јануар - јун текуће године достављају се до 15. јула текуће године а подаци који се односе на период јул - децембар текуће године достављају се до 15. јануара наредне године).</t>
  </si>
  <si>
    <t>Снабдевање природним гасом</t>
  </si>
  <si>
    <t>Приход од продаје природног гаса крајњим купцима (у дин, без ПДВ-а)</t>
  </si>
  <si>
    <t>Приход од продаје природног гаса снабдевачима (у дин, без ПДВ-а)</t>
  </si>
  <si>
    <t>Приход од продаје природног гаса јавним снабдевачима (у дин, без ПДВ-а)</t>
  </si>
  <si>
    <t>Приход од продаје природног гаса крајњим купцима на резервном снабдевању (у дин, без ПДВ-а)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</si>
  <si>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</si>
  <si>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</si>
  <si>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</si>
  <si>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</si>
  <si>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</si>
  <si>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</si>
  <si>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</si>
  <si>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</si>
  <si>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</si>
  <si>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</si>
  <si>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</si>
  <si>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</si>
  <si>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1) У случају потребе повећати број редова.</t>
  </si>
  <si>
    <t>3) Количина природног гаса којом тргује снабдевач природним гасом је количина која је набављена и продата у конкретном месецу, односно ова количина не укључује количине природног гаса које су набављене а нису продате у конкретном месецу (односно количине природног гаса које су ускладиштене па стога представљају залихе робе снабдевача природним гасом).</t>
  </si>
  <si>
    <t>Приход од продаје природног гаса осталим учесницима на тржишту природног гаса (у дин, без ПДВ-а)</t>
  </si>
  <si>
    <t>Трошкови набавке природног гаса (у дин.)</t>
  </si>
  <si>
    <t>Трошкови набавке природног гаса из увоза (у дин.)</t>
  </si>
  <si>
    <t>Трошкови набавке природног гаса из домаће производње (у дин.)</t>
  </si>
  <si>
    <t>Трошкови набавке природног гаса из складишта природног гаса (у дин.)</t>
  </si>
  <si>
    <t>Трошкови набавке природног гаса од осталих учесника на тржишту природног гаса (у дин.)</t>
  </si>
  <si>
    <t>Количина продатог природног гаса крајњим купцима (у kWh)</t>
  </si>
  <si>
    <t>Продајна цена природног гаса крајњим купцима (у дин/kWh, без ПДВ-а)</t>
  </si>
  <si>
    <t>Количина продатог природног гаса снабдевачима (у kWh)</t>
  </si>
  <si>
    <t>Продајна цена природног гаса снабдевачима (у дин/kWh, без ПДВ-а)</t>
  </si>
  <si>
    <t>Количина продатог природног гаса јавним снабдевачима (у kWh)</t>
  </si>
  <si>
    <t>Продајна цена природног гаса јавним снабдевачима (у дин/kWh, без ПДВ-а)</t>
  </si>
  <si>
    <t>Количина продатог природног гаса крајњим купцима на резервном снабдевању (у kWh)</t>
  </si>
  <si>
    <t>Продајна цена природног гаса крајњим купцима на резервном снабдевању (у дин/kWh, без ПДВ-а)</t>
  </si>
  <si>
    <t>Количина продатог природног гаса осталим учесницима на тржишту природног гаса (у kWh)</t>
  </si>
  <si>
    <t>Продајна цена природног гаса осталим учесницима на тржишту природног гаса (у дин/kWh, без ПДВ-а)</t>
  </si>
  <si>
    <t>1) Количине природног гаса се исказују у kWh</t>
  </si>
  <si>
    <t>2) Продајна цена природног гаса представља пондерисану просечну продајну цену природног гаса у конкретном месецу и исказује се у дин/kWh (без ПДВ-а, заокружена на две децимале).</t>
  </si>
  <si>
    <t>Количина природног гаса којом тргује снабдевач природним гасом (у kWh)</t>
  </si>
  <si>
    <t>Количина природног гаса из увоза (у kWh)</t>
  </si>
  <si>
    <t>Количина природног гаса из домаће производње (у kWh)</t>
  </si>
  <si>
    <t>Количина природног гаса из складишта природног гаса (у kWh)</t>
  </si>
  <si>
    <t>Количина природног гаса од осталих учесника на тржишту природног гаса (у kWh)</t>
  </si>
  <si>
    <t>Пондерисана просечна набавна цена природног гаса (у дин/kWh)</t>
  </si>
  <si>
    <t>Пондерисана просечна набавна цена природног гаса из увоза (у дин/kWh)</t>
  </si>
  <si>
    <t>Пондерисана просечна набавна цена природног гаса из домаће производње (у дин/kWh)</t>
  </si>
  <si>
    <t>Пондерисана просечна набавна цена природног гаса из складишта природног гаса (у дин/kWh)</t>
  </si>
  <si>
    <t>Пондерисана просечна набавна цена природног гаса од осталих учесника на тржишту природног гаса (у дин/kWh)</t>
  </si>
  <si>
    <t>2) Количине природног гаса се исказују у kWh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</si>
</sst>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;[Red]#,##0"/>
    <numFmt numFmtId="183" formatCode="0_)"/>
    <numFmt numFmtId="184" formatCode="General_)"/>
    <numFmt numFmtId="185" formatCode="0.0%"/>
    <numFmt numFmtId="186" formatCode="#,##0.0"/>
    <numFmt numFmtId="187" formatCode="[$-409]d\-mmm\-yy;@"/>
    <numFmt numFmtId="188" formatCode="#,##0.0000"/>
  </numFmts>
  <fonts count="42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u val="single"/>
      <sz val="10"/>
      <color indexed="12"/>
      <name val="Arial"/>
      <family val="2"/>
    </font>
    <font>
      <sz val="10"/>
      <color indexed="62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183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" fontId="3" fillId="32" borderId="10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 wrapText="1"/>
    </xf>
    <xf numFmtId="3" fontId="3" fillId="33" borderId="12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2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/>
    </xf>
    <xf numFmtId="187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0" fontId="3" fillId="3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vertical="center"/>
    </xf>
    <xf numFmtId="0" fontId="3" fillId="32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3" fontId="3" fillId="32" borderId="19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 applyProtection="1">
      <alignment vertical="center"/>
      <protection/>
    </xf>
    <xf numFmtId="49" fontId="5" fillId="33" borderId="0" xfId="0" applyNumberFormat="1" applyFont="1" applyFill="1" applyAlignment="1" applyProtection="1">
      <alignment horizontal="left" vertical="center"/>
      <protection/>
    </xf>
    <xf numFmtId="187" fontId="5" fillId="33" borderId="0" xfId="0" applyNumberFormat="1" applyFont="1" applyFill="1" applyAlignment="1" applyProtection="1">
      <alignment vertical="center"/>
      <protection/>
    </xf>
    <xf numFmtId="49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3" fontId="3" fillId="33" borderId="21" xfId="0" applyNumberFormat="1" applyFont="1" applyFill="1" applyBorder="1" applyAlignment="1">
      <alignment horizontal="right" vertical="center"/>
    </xf>
    <xf numFmtId="3" fontId="3" fillId="33" borderId="22" xfId="0" applyNumberFormat="1" applyFont="1" applyFill="1" applyBorder="1" applyAlignment="1">
      <alignment horizontal="right" vertical="center"/>
    </xf>
    <xf numFmtId="49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center" wrapText="1"/>
    </xf>
    <xf numFmtId="3" fontId="3" fillId="33" borderId="24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 horizontal="right" vertical="center"/>
    </xf>
    <xf numFmtId="3" fontId="3" fillId="32" borderId="24" xfId="0" applyNumberFormat="1" applyFont="1" applyFill="1" applyBorder="1" applyAlignment="1">
      <alignment horizontal="right" vertical="center"/>
    </xf>
    <xf numFmtId="49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left" vertical="center" wrapText="1"/>
    </xf>
    <xf numFmtId="49" fontId="41" fillId="33" borderId="14" xfId="0" applyNumberFormat="1" applyFont="1" applyFill="1" applyBorder="1" applyAlignment="1">
      <alignment horizontal="center" vertical="center"/>
    </xf>
    <xf numFmtId="49" fontId="41" fillId="33" borderId="13" xfId="0" applyNumberFormat="1" applyFont="1" applyFill="1" applyBorder="1" applyAlignment="1">
      <alignment horizontal="center" vertical="center" wrapText="1"/>
    </xf>
    <xf numFmtId="3" fontId="3" fillId="34" borderId="24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1" xfId="0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32" borderId="0" xfId="0" applyFont="1" applyFill="1" applyBorder="1" applyAlignment="1" applyProtection="1">
      <alignment horizontal="left" vertical="center"/>
      <protection locked="0"/>
    </xf>
    <xf numFmtId="49" fontId="3" fillId="32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3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1" customWidth="1"/>
    <col min="2" max="2" width="32.7109375" style="11" customWidth="1"/>
    <col min="3" max="3" width="4.7109375" style="11" customWidth="1"/>
    <col min="4" max="4" width="23.28125" style="11" customWidth="1"/>
    <col min="5" max="16384" width="9.140625" style="11" customWidth="1"/>
  </cols>
  <sheetData>
    <row r="1" s="10" customFormat="1" ht="15" customHeight="1">
      <c r="AS1" s="10" t="s">
        <v>14</v>
      </c>
    </row>
    <row r="2" s="10" customFormat="1" ht="15" customHeight="1">
      <c r="AS2" s="10" t="s">
        <v>15</v>
      </c>
    </row>
    <row r="3" s="10" customFormat="1" ht="15" customHeight="1">
      <c r="AS3" s="10" t="s">
        <v>16</v>
      </c>
    </row>
    <row r="4" s="10" customFormat="1" ht="15" customHeight="1">
      <c r="AS4" s="10">
        <v>3</v>
      </c>
    </row>
    <row r="5" s="10" customFormat="1" ht="15" customHeight="1"/>
    <row r="6" s="10" customFormat="1" ht="15" customHeight="1"/>
    <row r="7" s="10" customFormat="1" ht="15" customHeight="1"/>
    <row r="8" s="10" customFormat="1" ht="15" customHeight="1"/>
    <row r="9" s="10" customFormat="1" ht="15" customHeight="1"/>
    <row r="10" s="10" customFormat="1" ht="15" customHeight="1">
      <c r="B10" s="10" t="s">
        <v>28</v>
      </c>
    </row>
    <row r="11" s="10" customFormat="1" ht="15" customHeight="1">
      <c r="B11" s="10" t="s">
        <v>30</v>
      </c>
    </row>
    <row r="12" spans="2:3" s="10" customFormat="1" ht="15" customHeight="1">
      <c r="B12" s="10" t="s">
        <v>17</v>
      </c>
      <c r="C12" s="11" t="s">
        <v>39</v>
      </c>
    </row>
    <row r="13" s="10" customFormat="1" ht="15" customHeight="1"/>
    <row r="14" s="10" customFormat="1" ht="15" customHeight="1"/>
    <row r="15" spans="2:11" s="10" customFormat="1" ht="15" customHeight="1">
      <c r="B15" s="10" t="s">
        <v>18</v>
      </c>
      <c r="E15" s="65"/>
      <c r="F15" s="65"/>
      <c r="G15" s="65"/>
      <c r="H15" s="65"/>
      <c r="I15" s="65"/>
      <c r="J15" s="65"/>
      <c r="K15" s="65"/>
    </row>
    <row r="16" spans="2:11" s="10" customFormat="1" ht="15" customHeight="1">
      <c r="B16" s="10" t="s">
        <v>19</v>
      </c>
      <c r="E16" s="65"/>
      <c r="F16" s="65"/>
      <c r="G16" s="65"/>
      <c r="H16" s="65"/>
      <c r="I16" s="65"/>
      <c r="J16" s="65"/>
      <c r="K16" s="65"/>
    </row>
    <row r="17" spans="2:11" s="10" customFormat="1" ht="15" customHeight="1">
      <c r="B17" s="10" t="s">
        <v>20</v>
      </c>
      <c r="E17" s="6"/>
      <c r="F17" s="6"/>
      <c r="G17" s="6"/>
      <c r="H17" s="6"/>
      <c r="I17" s="6"/>
      <c r="J17" s="6"/>
      <c r="K17" s="6"/>
    </row>
    <row r="18" spans="5:11" s="10" customFormat="1" ht="15" customHeight="1">
      <c r="E18" s="12"/>
      <c r="F18" s="12"/>
      <c r="G18" s="12"/>
      <c r="H18" s="12"/>
      <c r="I18" s="12"/>
      <c r="J18" s="12"/>
      <c r="K18" s="12"/>
    </row>
    <row r="19" spans="2:11" s="13" customFormat="1" ht="15" customHeight="1">
      <c r="B19" s="13" t="s">
        <v>31</v>
      </c>
      <c r="E19" s="14"/>
      <c r="F19" s="15"/>
      <c r="G19" s="15"/>
      <c r="H19" s="15"/>
      <c r="I19" s="15"/>
      <c r="J19" s="15"/>
      <c r="K19" s="15"/>
    </row>
    <row r="20" spans="5:11" s="10" customFormat="1" ht="15" customHeight="1">
      <c r="E20" s="12"/>
      <c r="F20" s="12"/>
      <c r="G20" s="12"/>
      <c r="H20" s="12"/>
      <c r="I20" s="12"/>
      <c r="J20" s="12"/>
      <c r="K20" s="12"/>
    </row>
    <row r="21" spans="2:11" s="10" customFormat="1" ht="15" customHeight="1">
      <c r="B21" s="10" t="s">
        <v>21</v>
      </c>
      <c r="E21" s="65"/>
      <c r="F21" s="65"/>
      <c r="G21" s="65"/>
      <c r="H21" s="65"/>
      <c r="I21" s="65"/>
      <c r="J21" s="65"/>
      <c r="K21" s="65"/>
    </row>
    <row r="22" spans="5:11" s="10" customFormat="1" ht="15" customHeight="1">
      <c r="E22" s="12"/>
      <c r="F22" s="12"/>
      <c r="G22" s="12"/>
      <c r="H22" s="12"/>
      <c r="I22" s="12"/>
      <c r="J22" s="12"/>
      <c r="K22" s="12"/>
    </row>
    <row r="23" spans="2:11" s="10" customFormat="1" ht="15" customHeight="1">
      <c r="B23" s="10" t="s">
        <v>22</v>
      </c>
      <c r="D23" s="10" t="s">
        <v>23</v>
      </c>
      <c r="E23" s="65"/>
      <c r="F23" s="65"/>
      <c r="G23" s="65"/>
      <c r="H23" s="65"/>
      <c r="I23" s="65"/>
      <c r="J23" s="65"/>
      <c r="K23" s="65"/>
    </row>
    <row r="24" spans="5:11" s="10" customFormat="1" ht="15" customHeight="1">
      <c r="E24" s="12"/>
      <c r="F24" s="12"/>
      <c r="G24" s="12"/>
      <c r="H24" s="12"/>
      <c r="I24" s="12"/>
      <c r="J24" s="12"/>
      <c r="K24" s="12"/>
    </row>
    <row r="25" spans="4:11" s="10" customFormat="1" ht="15" customHeight="1">
      <c r="D25" s="10" t="s">
        <v>24</v>
      </c>
      <c r="E25" s="65"/>
      <c r="F25" s="65"/>
      <c r="G25" s="65"/>
      <c r="H25" s="65"/>
      <c r="I25" s="65"/>
      <c r="J25" s="65"/>
      <c r="K25" s="65"/>
    </row>
    <row r="26" spans="5:11" s="10" customFormat="1" ht="15" customHeight="1">
      <c r="E26" s="12"/>
      <c r="F26" s="12"/>
      <c r="G26" s="12"/>
      <c r="H26" s="12"/>
      <c r="I26" s="12"/>
      <c r="J26" s="12"/>
      <c r="K26" s="12"/>
    </row>
    <row r="27" spans="4:11" s="10" customFormat="1" ht="15" customHeight="1">
      <c r="D27" s="10" t="s">
        <v>25</v>
      </c>
      <c r="E27" s="65"/>
      <c r="F27" s="65"/>
      <c r="G27" s="65"/>
      <c r="H27" s="65"/>
      <c r="I27" s="65"/>
      <c r="J27" s="65"/>
      <c r="K27" s="65"/>
    </row>
    <row r="28" spans="5:11" s="10" customFormat="1" ht="15" customHeight="1">
      <c r="E28" s="12"/>
      <c r="F28" s="12"/>
      <c r="G28" s="12"/>
      <c r="H28" s="12"/>
      <c r="I28" s="12"/>
      <c r="J28" s="12"/>
      <c r="K28" s="12"/>
    </row>
    <row r="29" spans="2:11" s="10" customFormat="1" ht="15" customHeight="1">
      <c r="B29" s="10" t="s">
        <v>26</v>
      </c>
      <c r="E29" s="66"/>
      <c r="F29" s="66"/>
      <c r="G29" s="66"/>
      <c r="H29" s="66"/>
      <c r="I29" s="66"/>
      <c r="J29" s="66"/>
      <c r="K29" s="66"/>
    </row>
    <row r="30" spans="5:10" s="10" customFormat="1" ht="15" customHeight="1">
      <c r="E30" s="16"/>
      <c r="F30" s="16"/>
      <c r="G30" s="16"/>
      <c r="H30" s="16"/>
      <c r="I30" s="16"/>
      <c r="J30" s="16"/>
    </row>
    <row r="31" s="18" customFormat="1" ht="15" customHeight="1">
      <c r="B31" s="17" t="s">
        <v>37</v>
      </c>
    </row>
    <row r="32" spans="2:4" s="18" customFormat="1" ht="15" customHeight="1">
      <c r="B32" s="19" t="s">
        <v>29</v>
      </c>
      <c r="C32" s="20"/>
      <c r="D32" s="20"/>
    </row>
    <row r="33" spans="2:11" s="18" customFormat="1" ht="45" customHeight="1">
      <c r="B33" s="64" t="s">
        <v>38</v>
      </c>
      <c r="C33" s="64"/>
      <c r="D33" s="64"/>
      <c r="E33" s="64"/>
      <c r="F33" s="64"/>
      <c r="G33" s="64"/>
      <c r="H33" s="64"/>
      <c r="I33" s="64"/>
      <c r="J33" s="64"/>
      <c r="K33" s="64"/>
    </row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  <row r="54" s="18" customFormat="1" ht="15" customHeight="1"/>
    <row r="55" s="18" customFormat="1" ht="15" customHeight="1"/>
    <row r="56" s="18" customFormat="1" ht="15" customHeight="1"/>
    <row r="57" s="18" customFormat="1" ht="15" customHeight="1"/>
    <row r="58" s="18" customFormat="1" ht="15" customHeight="1"/>
    <row r="59" s="18" customFormat="1" ht="15" customHeight="1"/>
    <row r="60" s="18" customFormat="1" ht="15" customHeight="1"/>
    <row r="61" s="18" customFormat="1" ht="15" customHeight="1"/>
    <row r="62" s="18" customFormat="1" ht="15" customHeight="1"/>
    <row r="63" s="18" customFormat="1" ht="15" customHeight="1"/>
    <row r="64" s="18" customFormat="1" ht="15" customHeight="1"/>
    <row r="65" s="18" customFormat="1" ht="15" customHeight="1"/>
    <row r="66" s="18" customFormat="1" ht="15" customHeight="1"/>
    <row r="67" s="18" customFormat="1" ht="15" customHeight="1"/>
    <row r="68" s="18" customFormat="1" ht="15" customHeight="1"/>
    <row r="69" s="18" customFormat="1" ht="15" customHeight="1"/>
    <row r="70" s="18" customFormat="1" ht="15" customHeight="1"/>
    <row r="71" s="18" customFormat="1" ht="15" customHeight="1"/>
    <row r="72" s="18" customFormat="1" ht="15" customHeight="1"/>
    <row r="73" s="18" customFormat="1" ht="15" customHeight="1"/>
    <row r="74" s="18" customFormat="1" ht="15" customHeight="1"/>
    <row r="75" s="18" customFormat="1" ht="15" customHeight="1"/>
    <row r="76" s="18" customFormat="1" ht="15" customHeight="1"/>
    <row r="77" s="18" customFormat="1" ht="15" customHeight="1"/>
    <row r="78" s="18" customFormat="1" ht="15" customHeight="1"/>
    <row r="79" s="18" customFormat="1" ht="15" customHeight="1"/>
    <row r="80" s="18" customFormat="1" ht="15" customHeight="1"/>
    <row r="81" s="18" customFormat="1" ht="15" customHeight="1"/>
    <row r="82" s="18" customFormat="1" ht="15" customHeight="1"/>
    <row r="83" s="18" customFormat="1" ht="15" customHeight="1"/>
    <row r="84" s="18" customFormat="1" ht="15" customHeight="1"/>
    <row r="85" s="18" customFormat="1" ht="15" customHeight="1"/>
    <row r="86" s="18" customFormat="1" ht="15" customHeight="1"/>
    <row r="87" s="18" customFormat="1" ht="15" customHeight="1"/>
    <row r="88" s="18" customFormat="1" ht="15" customHeight="1"/>
    <row r="89" s="18" customFormat="1" ht="15" customHeight="1"/>
    <row r="90" s="18" customFormat="1" ht="15" customHeight="1"/>
    <row r="91" s="18" customFormat="1" ht="15" customHeight="1"/>
    <row r="92" s="18" customFormat="1" ht="15" customHeight="1"/>
    <row r="93" s="18" customFormat="1" ht="15" customHeight="1"/>
    <row r="94" s="18" customFormat="1" ht="15" customHeight="1"/>
    <row r="95" s="18" customFormat="1" ht="15" customHeight="1"/>
    <row r="96" s="18" customFormat="1" ht="15" customHeight="1"/>
    <row r="97" s="18" customFormat="1" ht="15" customHeight="1"/>
    <row r="98" s="18" customFormat="1" ht="15" customHeight="1"/>
    <row r="99" s="18" customFormat="1" ht="15" customHeight="1"/>
    <row r="100" s="18" customFormat="1" ht="15" customHeight="1"/>
    <row r="101" s="18" customFormat="1" ht="15" customHeight="1"/>
    <row r="102" s="18" customFormat="1" ht="15" customHeight="1"/>
    <row r="103" s="18" customFormat="1" ht="15" customHeight="1"/>
    <row r="104" s="18" customFormat="1" ht="15" customHeight="1"/>
    <row r="105" s="18" customFormat="1" ht="15" customHeight="1"/>
    <row r="106" s="18" customFormat="1" ht="15" customHeight="1"/>
    <row r="107" s="18" customFormat="1" ht="15" customHeight="1"/>
    <row r="108" s="18" customFormat="1" ht="15" customHeight="1"/>
    <row r="109" s="18" customFormat="1" ht="15" customHeight="1"/>
    <row r="110" s="18" customFormat="1" ht="15" customHeight="1"/>
    <row r="111" s="18" customFormat="1" ht="15" customHeight="1"/>
    <row r="112" s="18" customFormat="1" ht="15" customHeight="1"/>
    <row r="113" s="18" customFormat="1" ht="15" customHeight="1"/>
    <row r="114" s="18" customFormat="1" ht="15" customHeight="1"/>
    <row r="115" s="18" customFormat="1" ht="15" customHeight="1"/>
    <row r="116" s="18" customFormat="1" ht="15" customHeight="1"/>
    <row r="117" s="18" customFormat="1" ht="15" customHeight="1"/>
    <row r="118" s="18" customFormat="1" ht="15" customHeight="1"/>
    <row r="119" s="18" customFormat="1" ht="15" customHeight="1"/>
    <row r="120" s="18" customFormat="1" ht="15" customHeight="1"/>
    <row r="121" s="18" customFormat="1" ht="15" customHeight="1"/>
    <row r="122" s="18" customFormat="1" ht="15" customHeight="1"/>
    <row r="123" s="18" customFormat="1" ht="15" customHeight="1"/>
    <row r="124" s="18" customFormat="1" ht="15" customHeight="1"/>
    <row r="125" s="18" customFormat="1" ht="15" customHeight="1"/>
    <row r="126" s="18" customFormat="1" ht="15" customHeight="1"/>
    <row r="127" s="18" customFormat="1" ht="15" customHeight="1"/>
    <row r="128" s="18" customFormat="1" ht="15" customHeight="1"/>
    <row r="129" s="18" customFormat="1" ht="15" customHeight="1"/>
    <row r="130" s="18" customFormat="1" ht="15" customHeight="1"/>
    <row r="131" s="18" customFormat="1" ht="15" customHeight="1"/>
    <row r="132" s="18" customFormat="1" ht="15" customHeight="1"/>
    <row r="133" s="18" customFormat="1" ht="15" customHeight="1"/>
    <row r="134" s="18" customFormat="1" ht="15" customHeight="1"/>
    <row r="135" s="18" customFormat="1" ht="15" customHeight="1"/>
    <row r="136" s="18" customFormat="1" ht="15" customHeight="1"/>
    <row r="137" s="18" customFormat="1" ht="15" customHeight="1"/>
    <row r="138" s="18" customFormat="1" ht="15" customHeight="1"/>
    <row r="139" s="18" customFormat="1" ht="15" customHeight="1"/>
    <row r="140" s="18" customFormat="1" ht="15" customHeight="1"/>
    <row r="141" s="18" customFormat="1" ht="15" customHeight="1"/>
    <row r="142" s="18" customFormat="1" ht="15" customHeight="1"/>
    <row r="143" s="18" customFormat="1" ht="15" customHeight="1"/>
    <row r="144" s="18" customFormat="1" ht="15" customHeight="1"/>
    <row r="145" s="18" customFormat="1" ht="15" customHeight="1"/>
    <row r="146" s="18" customFormat="1" ht="15" customHeight="1"/>
    <row r="147" s="18" customFormat="1" ht="15" customHeight="1"/>
    <row r="148" s="18" customFormat="1" ht="15" customHeight="1"/>
    <row r="149" s="18" customFormat="1" ht="15" customHeight="1"/>
    <row r="150" s="18" customFormat="1" ht="15" customHeight="1"/>
    <row r="151" s="18" customFormat="1" ht="15" customHeight="1"/>
    <row r="152" s="18" customFormat="1" ht="15" customHeight="1"/>
    <row r="153" s="18" customFormat="1" ht="15" customHeight="1"/>
    <row r="154" s="18" customFormat="1" ht="15" customHeight="1"/>
    <row r="155" s="18" customFormat="1" ht="15" customHeight="1"/>
    <row r="156" s="18" customFormat="1" ht="15" customHeight="1"/>
    <row r="157" s="18" customFormat="1" ht="15" customHeight="1"/>
    <row r="158" s="18" customFormat="1" ht="15" customHeight="1"/>
    <row r="159" s="18" customFormat="1" ht="15" customHeight="1"/>
    <row r="160" s="18" customFormat="1" ht="15" customHeight="1"/>
    <row r="161" s="18" customFormat="1" ht="15" customHeight="1"/>
    <row r="162" s="18" customFormat="1" ht="15" customHeight="1"/>
    <row r="163" s="18" customFormat="1" ht="15" customHeight="1"/>
    <row r="164" s="18" customFormat="1" ht="15" customHeight="1"/>
    <row r="165" s="18" customFormat="1" ht="15" customHeight="1"/>
    <row r="166" s="18" customFormat="1" ht="15" customHeight="1"/>
    <row r="167" s="18" customFormat="1" ht="15" customHeight="1"/>
    <row r="168" s="18" customFormat="1" ht="15" customHeight="1"/>
    <row r="169" s="18" customFormat="1" ht="15" customHeight="1"/>
    <row r="170" s="18" customFormat="1" ht="15" customHeight="1"/>
    <row r="171" s="18" customFormat="1" ht="15" customHeight="1"/>
    <row r="172" s="18" customFormat="1" ht="15" customHeight="1"/>
    <row r="173" s="18" customFormat="1" ht="15" customHeight="1"/>
    <row r="174" s="18" customFormat="1" ht="15" customHeight="1"/>
    <row r="175" s="18" customFormat="1" ht="15" customHeight="1"/>
    <row r="176" s="18" customFormat="1" ht="15" customHeight="1"/>
    <row r="177" s="18" customFormat="1" ht="15" customHeight="1"/>
    <row r="178" s="18" customFormat="1" ht="15" customHeight="1"/>
    <row r="179" s="18" customFormat="1" ht="15" customHeight="1"/>
    <row r="180" s="18" customFormat="1" ht="15" customHeight="1"/>
    <row r="181" s="18" customFormat="1" ht="15" customHeight="1"/>
    <row r="182" s="18" customFormat="1" ht="15" customHeight="1"/>
    <row r="183" s="18" customFormat="1" ht="15" customHeight="1"/>
    <row r="184" s="18" customFormat="1" ht="15" customHeight="1"/>
    <row r="185" s="18" customFormat="1" ht="15" customHeight="1"/>
    <row r="186" s="18" customFormat="1" ht="15" customHeight="1"/>
    <row r="187" s="18" customFormat="1" ht="15" customHeight="1"/>
    <row r="188" s="18" customFormat="1" ht="15" customHeight="1"/>
    <row r="189" s="18" customFormat="1" ht="15" customHeight="1"/>
    <row r="190" s="18" customFormat="1" ht="15" customHeight="1"/>
    <row r="191" s="18" customFormat="1" ht="15" customHeight="1"/>
    <row r="192" s="18" customFormat="1" ht="15" customHeight="1"/>
    <row r="193" s="18" customFormat="1" ht="15" customHeight="1"/>
    <row r="194" s="18" customFormat="1" ht="15" customHeight="1"/>
    <row r="195" s="18" customFormat="1" ht="15" customHeight="1"/>
    <row r="196" s="18" customFormat="1" ht="15" customHeight="1"/>
    <row r="197" s="18" customFormat="1" ht="15" customHeight="1"/>
    <row r="198" s="18" customFormat="1" ht="15" customHeight="1"/>
    <row r="199" s="18" customFormat="1" ht="15" customHeight="1"/>
    <row r="200" s="18" customFormat="1" ht="15" customHeight="1"/>
    <row r="201" s="18" customFormat="1" ht="15" customHeight="1"/>
    <row r="202" s="18" customFormat="1" ht="15" customHeight="1"/>
    <row r="203" s="18" customFormat="1" ht="15" customHeight="1"/>
    <row r="204" s="18" customFormat="1" ht="15" customHeight="1"/>
    <row r="205" s="18" customFormat="1" ht="15" customHeight="1"/>
    <row r="206" s="18" customFormat="1" ht="15" customHeight="1"/>
    <row r="207" s="18" customFormat="1" ht="15" customHeight="1"/>
    <row r="208" s="18" customFormat="1" ht="15" customHeight="1"/>
    <row r="209" s="18" customFormat="1" ht="15" customHeight="1"/>
    <row r="210" s="18" customFormat="1" ht="15" customHeight="1"/>
    <row r="211" s="18" customFormat="1" ht="15" customHeight="1"/>
    <row r="212" s="18" customFormat="1" ht="15" customHeight="1"/>
    <row r="213" s="18" customFormat="1" ht="15" customHeight="1"/>
    <row r="214" s="18" customFormat="1" ht="15" customHeight="1"/>
    <row r="215" s="18" customFormat="1" ht="15" customHeight="1"/>
    <row r="216" s="18" customFormat="1" ht="15" customHeight="1"/>
    <row r="217" s="18" customFormat="1" ht="15" customHeight="1"/>
    <row r="218" s="18" customFormat="1" ht="15" customHeight="1"/>
    <row r="219" s="18" customFormat="1" ht="15" customHeight="1"/>
    <row r="220" s="18" customFormat="1" ht="15" customHeight="1"/>
    <row r="221" s="18" customFormat="1" ht="15" customHeight="1"/>
    <row r="222" s="18" customFormat="1" ht="15" customHeight="1"/>
    <row r="223" s="18" customFormat="1" ht="15" customHeight="1"/>
    <row r="224" s="18" customFormat="1" ht="15" customHeight="1"/>
    <row r="225" s="18" customFormat="1" ht="15" customHeight="1"/>
    <row r="226" s="18" customFormat="1" ht="15" customHeight="1"/>
    <row r="227" s="18" customFormat="1" ht="15" customHeight="1"/>
    <row r="228" s="18" customFormat="1" ht="15" customHeight="1"/>
    <row r="229" s="18" customFormat="1" ht="15" customHeight="1"/>
    <row r="230" s="18" customFormat="1" ht="15" customHeight="1"/>
    <row r="231" s="18" customFormat="1" ht="15" customHeight="1"/>
    <row r="232" s="18" customFormat="1" ht="15" customHeight="1"/>
    <row r="233" s="18" customFormat="1" ht="15" customHeight="1"/>
    <row r="234" s="18" customFormat="1" ht="15" customHeight="1"/>
    <row r="235" s="18" customFormat="1" ht="15" customHeight="1"/>
    <row r="236" s="18" customFormat="1" ht="15" customHeight="1"/>
    <row r="237" s="18" customFormat="1" ht="15" customHeight="1"/>
    <row r="238" s="18" customFormat="1" ht="15" customHeight="1"/>
    <row r="239" s="18" customFormat="1" ht="15" customHeight="1"/>
    <row r="240" s="18" customFormat="1" ht="15" customHeight="1"/>
    <row r="241" s="18" customFormat="1" ht="15" customHeight="1"/>
    <row r="242" s="18" customFormat="1" ht="15" customHeight="1"/>
    <row r="243" s="18" customFormat="1" ht="15" customHeight="1"/>
    <row r="244" s="18" customFormat="1" ht="15" customHeight="1"/>
    <row r="245" s="18" customFormat="1" ht="15" customHeight="1"/>
    <row r="246" s="18" customFormat="1" ht="15" customHeight="1"/>
    <row r="247" s="18" customFormat="1" ht="15" customHeight="1"/>
    <row r="248" s="18" customFormat="1" ht="15" customHeight="1"/>
    <row r="249" s="18" customFormat="1" ht="15" customHeight="1"/>
    <row r="250" s="18" customFormat="1" ht="15" customHeight="1"/>
    <row r="251" s="18" customFormat="1" ht="15" customHeight="1"/>
    <row r="252" s="18" customFormat="1" ht="15" customHeight="1"/>
    <row r="253" s="18" customFormat="1" ht="15" customHeight="1"/>
    <row r="254" s="18" customFormat="1" ht="15" customHeight="1"/>
    <row r="255" s="18" customFormat="1" ht="15" customHeight="1"/>
    <row r="256" s="18" customFormat="1" ht="15" customHeight="1"/>
    <row r="257" s="18" customFormat="1" ht="15" customHeight="1"/>
    <row r="258" s="18" customFormat="1" ht="15" customHeight="1"/>
    <row r="259" s="18" customFormat="1" ht="15" customHeight="1"/>
    <row r="260" s="18" customFormat="1" ht="15" customHeight="1"/>
    <row r="261" s="18" customFormat="1" ht="15" customHeight="1"/>
    <row r="262" s="18" customFormat="1" ht="15" customHeight="1"/>
    <row r="263" s="18" customFormat="1" ht="15" customHeight="1"/>
    <row r="264" s="18" customFormat="1" ht="15" customHeight="1"/>
    <row r="265" s="18" customFormat="1" ht="15" customHeight="1"/>
    <row r="266" s="18" customFormat="1" ht="15" customHeight="1"/>
    <row r="267" s="18" customFormat="1" ht="15" customHeight="1"/>
    <row r="268" s="18" customFormat="1" ht="15" customHeight="1"/>
    <row r="269" s="18" customFormat="1" ht="15" customHeight="1"/>
    <row r="270" s="18" customFormat="1" ht="15" customHeight="1"/>
    <row r="271" s="18" customFormat="1" ht="15" customHeight="1"/>
    <row r="272" s="18" customFormat="1" ht="15" customHeight="1"/>
    <row r="273" s="18" customFormat="1" ht="15" customHeight="1"/>
    <row r="274" s="18" customFormat="1" ht="15" customHeight="1"/>
    <row r="275" s="18" customFormat="1" ht="15" customHeight="1"/>
    <row r="276" s="18" customFormat="1" ht="15" customHeight="1"/>
    <row r="277" s="18" customFormat="1" ht="15" customHeight="1"/>
    <row r="278" s="18" customFormat="1" ht="15" customHeight="1"/>
    <row r="279" s="18" customFormat="1" ht="15" customHeight="1"/>
    <row r="280" s="18" customFormat="1" ht="15" customHeight="1"/>
    <row r="281" s="18" customFormat="1" ht="15" customHeight="1"/>
    <row r="282" s="18" customFormat="1" ht="15" customHeight="1"/>
    <row r="283" s="18" customFormat="1" ht="15" customHeight="1"/>
    <row r="284" s="18" customFormat="1" ht="15" customHeight="1"/>
    <row r="285" s="18" customFormat="1" ht="15" customHeight="1"/>
    <row r="286" s="18" customFormat="1" ht="15" customHeight="1"/>
    <row r="287" s="18" customFormat="1" ht="15" customHeight="1"/>
    <row r="288" s="18" customFormat="1" ht="15" customHeight="1"/>
    <row r="289" s="18" customFormat="1" ht="15" customHeight="1"/>
    <row r="290" s="18" customFormat="1" ht="15" customHeight="1"/>
    <row r="291" s="18" customFormat="1" ht="15" customHeight="1"/>
    <row r="292" s="18" customFormat="1" ht="15" customHeight="1"/>
    <row r="293" s="18" customFormat="1" ht="15" customHeight="1"/>
    <row r="294" s="18" customFormat="1" ht="15" customHeight="1"/>
    <row r="295" s="18" customFormat="1" ht="15" customHeight="1"/>
    <row r="296" s="18" customFormat="1" ht="15" customHeight="1"/>
    <row r="297" s="18" customFormat="1" ht="15" customHeight="1"/>
    <row r="298" s="18" customFormat="1" ht="15" customHeight="1"/>
    <row r="299" s="18" customFormat="1" ht="15" customHeight="1"/>
    <row r="300" s="18" customFormat="1" ht="15" customHeight="1"/>
    <row r="301" s="18" customFormat="1" ht="15" customHeight="1"/>
    <row r="302" s="18" customFormat="1" ht="15" customHeight="1"/>
    <row r="303" s="18" customFormat="1" ht="15" customHeight="1"/>
    <row r="304" s="18" customFormat="1" ht="15" customHeight="1"/>
    <row r="305" s="18" customFormat="1" ht="15" customHeight="1"/>
    <row r="306" s="18" customFormat="1" ht="15" customHeight="1"/>
    <row r="307" s="18" customFormat="1" ht="15" customHeight="1"/>
    <row r="308" s="18" customFormat="1" ht="15" customHeight="1"/>
    <row r="309" s="18" customFormat="1" ht="15" customHeight="1"/>
    <row r="310" s="18" customFormat="1" ht="15" customHeight="1"/>
    <row r="311" s="18" customFormat="1" ht="15" customHeight="1"/>
    <row r="312" s="18" customFormat="1" ht="15" customHeight="1"/>
    <row r="313" s="18" customFormat="1" ht="15" customHeight="1"/>
    <row r="314" s="18" customFormat="1" ht="15" customHeight="1"/>
    <row r="315" s="18" customFormat="1" ht="15" customHeight="1"/>
    <row r="316" s="18" customFormat="1" ht="15" customHeight="1"/>
    <row r="317" s="18" customFormat="1" ht="15" customHeight="1"/>
    <row r="318" s="18" customFormat="1" ht="15" customHeight="1"/>
    <row r="319" s="18" customFormat="1" ht="15" customHeight="1"/>
    <row r="320" s="18" customFormat="1" ht="15" customHeight="1"/>
    <row r="321" s="18" customFormat="1" ht="15" customHeight="1"/>
    <row r="322" s="18" customFormat="1" ht="15" customHeight="1"/>
    <row r="323" s="18" customFormat="1" ht="15" customHeight="1"/>
    <row r="324" s="18" customFormat="1" ht="15" customHeight="1"/>
    <row r="325" s="18" customFormat="1" ht="15" customHeight="1"/>
    <row r="326" s="18" customFormat="1" ht="15" customHeight="1"/>
  </sheetData>
  <sheetProtection/>
  <mergeCells count="8">
    <mergeCell ref="B33:K33"/>
    <mergeCell ref="E25:K25"/>
    <mergeCell ref="E27:K27"/>
    <mergeCell ref="E29:K29"/>
    <mergeCell ref="E15:K15"/>
    <mergeCell ref="E16:K16"/>
    <mergeCell ref="E21:K21"/>
    <mergeCell ref="E23:K23"/>
  </mergeCells>
  <printOptions horizontalCentered="1"/>
  <pageMargins left="0.23" right="0.2" top="0.42" bottom="0.4" header="0.17" footer="0.2"/>
  <pageSetup horizontalDpi="600" verticalDpi="600" orientation="landscape" paperSize="9" r:id="rId2"/>
  <headerFooter alignWithMargins="0">
    <oddFooter>&amp;R&amp;"Arial Narrow,Regular"Страна 1 од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9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8" customWidth="1"/>
    <col min="2" max="2" width="9.140625" style="17" customWidth="1"/>
    <col min="3" max="3" width="59.7109375" style="18" customWidth="1"/>
    <col min="4" max="15" width="12.7109375" style="18" customWidth="1"/>
    <col min="16" max="16" width="15.7109375" style="18" customWidth="1"/>
    <col min="17" max="18" width="9.140625" style="18" customWidth="1"/>
    <col min="19" max="19" width="10.140625" style="18" bestFit="1" customWidth="1"/>
    <col min="20" max="16384" width="9.140625" style="18" customWidth="1"/>
  </cols>
  <sheetData>
    <row r="1" ht="15" customHeight="1">
      <c r="B1" s="21" t="s">
        <v>27</v>
      </c>
    </row>
    <row r="2" ht="15" customHeight="1">
      <c r="B2" s="18"/>
    </row>
    <row r="3" ht="15" customHeight="1">
      <c r="B3" s="21" t="str">
        <f>+CONCATENATE('Naslovna strana'!B15," ",'Naslovna strana'!E15)</f>
        <v>Назив енергетског субјекта: </v>
      </c>
    </row>
    <row r="4" ht="15" customHeight="1">
      <c r="B4" s="21" t="str">
        <f>+CONCATENATE('Naslovna strana'!B12," ",'Naslovna strana'!C12)</f>
        <v>Енергетска делатност: Снабдевање природним гасом</v>
      </c>
    </row>
    <row r="5" ht="15" customHeight="1">
      <c r="B5" s="21" t="str">
        <f>+CONCATENATE('Naslovna strana'!B29," ",'Naslovna strana'!E29)</f>
        <v>Датум обраде: </v>
      </c>
    </row>
    <row r="6" ht="15" customHeight="1">
      <c r="B6" s="21"/>
    </row>
    <row r="7" spans="2:3" s="7" customFormat="1" ht="15" customHeight="1">
      <c r="B7" s="9"/>
      <c r="C7" s="8"/>
    </row>
    <row r="8" spans="2:16" ht="15" customHeight="1">
      <c r="B8" s="67" t="str">
        <f>"ПРОДАЈНЕ ЦЕНЕ ПРИРОДНОГ ГАСА КРАЈЊИМ КУПЦИМА У "&amp;'Naslovna strana'!$E$19&amp;". ГОДИНИ"</f>
        <v>ПРОДАЈНЕ ЦЕНЕ ПРИРОДНОГ ГАСА КРАЈЊИМ КУПЦИМА У . ГОДИНИ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ht="15" customHeight="1" thickBot="1"/>
    <row r="10" spans="2:16" ht="25.5" customHeight="1" thickTop="1">
      <c r="B10" s="22" t="s">
        <v>32</v>
      </c>
      <c r="C10" s="54" t="s">
        <v>36</v>
      </c>
      <c r="D10" s="23" t="s">
        <v>5</v>
      </c>
      <c r="E10" s="23" t="s">
        <v>6</v>
      </c>
      <c r="F10" s="24" t="s">
        <v>0</v>
      </c>
      <c r="G10" s="24" t="s">
        <v>1</v>
      </c>
      <c r="H10" s="24" t="s">
        <v>2</v>
      </c>
      <c r="I10" s="24" t="s">
        <v>3</v>
      </c>
      <c r="J10" s="24" t="s">
        <v>4</v>
      </c>
      <c r="K10" s="24" t="s">
        <v>7</v>
      </c>
      <c r="L10" s="24" t="s">
        <v>8</v>
      </c>
      <c r="M10" s="25" t="s">
        <v>10</v>
      </c>
      <c r="N10" s="25" t="s">
        <v>11</v>
      </c>
      <c r="O10" s="25" t="s">
        <v>12</v>
      </c>
      <c r="P10" s="26" t="s">
        <v>13</v>
      </c>
    </row>
    <row r="11" spans="2:16" ht="19.5" customHeight="1">
      <c r="B11" s="27" t="s">
        <v>33</v>
      </c>
      <c r="C11" s="28" t="s">
        <v>64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>
        <f>SUM(D11:O11)</f>
        <v>0</v>
      </c>
    </row>
    <row r="12" spans="2:16" ht="15" customHeight="1">
      <c r="B12" s="27" t="s">
        <v>34</v>
      </c>
      <c r="C12" s="29" t="s">
        <v>65</v>
      </c>
      <c r="D12" s="63">
        <f>IF(D11=0,0,D13/D11)</f>
        <v>0</v>
      </c>
      <c r="E12" s="63">
        <f aca="true" t="shared" si="0" ref="E12:L12">IF(E11=0,0,E13/E11)</f>
        <v>0</v>
      </c>
      <c r="F12" s="63">
        <f t="shared" si="0"/>
        <v>0</v>
      </c>
      <c r="G12" s="63">
        <f t="shared" si="0"/>
        <v>0</v>
      </c>
      <c r="H12" s="63">
        <f t="shared" si="0"/>
        <v>0</v>
      </c>
      <c r="I12" s="63">
        <f t="shared" si="0"/>
        <v>0</v>
      </c>
      <c r="J12" s="63">
        <f t="shared" si="0"/>
        <v>0</v>
      </c>
      <c r="K12" s="63">
        <f t="shared" si="0"/>
        <v>0</v>
      </c>
      <c r="L12" s="63">
        <f t="shared" si="0"/>
        <v>0</v>
      </c>
      <c r="M12" s="36">
        <f>IF(M11=0,0,M13/M11)</f>
        <v>0</v>
      </c>
      <c r="N12" s="36">
        <f>IF(N11=0,0,N13/N11)</f>
        <v>0</v>
      </c>
      <c r="O12" s="36">
        <f>IF(O11=0,0,O13/O11)</f>
        <v>0</v>
      </c>
      <c r="P12" s="35">
        <f>IF(P11=0,0,P13/P11)</f>
        <v>0</v>
      </c>
    </row>
    <row r="13" spans="2:16" ht="21" customHeight="1" thickBot="1">
      <c r="B13" s="30" t="s">
        <v>35</v>
      </c>
      <c r="C13" s="31" t="s">
        <v>40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">
        <f>SUM(D13:O13)</f>
        <v>0</v>
      </c>
    </row>
    <row r="14" spans="2:16" ht="15" customHeight="1" thickTop="1">
      <c r="B14" s="32"/>
      <c r="C14" s="3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5"/>
    </row>
    <row r="16" spans="2:16" ht="15" customHeight="1">
      <c r="B16" s="67" t="str">
        <f>"ПРОДАЈНЕ ЦЕНЕ ПРИРОДНОГ ГАСА СНАБДЕВАЧИМА У "&amp;'Naslovna strana'!$E$19&amp;". ГОДИНИ"</f>
        <v>ПРОДАЈНЕ ЦЕНЕ ПРИРОДНОГ ГАСА СНАБДЕВАЧИМА У . ГОДИНИ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ht="15" customHeight="1" thickBot="1"/>
    <row r="18" spans="2:16" ht="32.25" customHeight="1" thickTop="1">
      <c r="B18" s="22" t="s">
        <v>32</v>
      </c>
      <c r="C18" s="23" t="s">
        <v>36</v>
      </c>
      <c r="D18" s="23" t="s">
        <v>5</v>
      </c>
      <c r="E18" s="23" t="s">
        <v>6</v>
      </c>
      <c r="F18" s="24" t="s">
        <v>0</v>
      </c>
      <c r="G18" s="24" t="s">
        <v>1</v>
      </c>
      <c r="H18" s="24" t="s">
        <v>2</v>
      </c>
      <c r="I18" s="24" t="s">
        <v>3</v>
      </c>
      <c r="J18" s="24" t="s">
        <v>4</v>
      </c>
      <c r="K18" s="24" t="s">
        <v>7</v>
      </c>
      <c r="L18" s="24" t="s">
        <v>8</v>
      </c>
      <c r="M18" s="25" t="s">
        <v>10</v>
      </c>
      <c r="N18" s="25" t="s">
        <v>11</v>
      </c>
      <c r="O18" s="25" t="s">
        <v>12</v>
      </c>
      <c r="P18" s="26" t="s">
        <v>13</v>
      </c>
    </row>
    <row r="19" spans="2:16" ht="15" customHeight="1">
      <c r="B19" s="27" t="s">
        <v>33</v>
      </c>
      <c r="C19" s="28" t="s">
        <v>66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>
        <f>SUM(D19:O19)</f>
        <v>0</v>
      </c>
    </row>
    <row r="20" spans="2:16" ht="15" customHeight="1">
      <c r="B20" s="27" t="s">
        <v>34</v>
      </c>
      <c r="C20" s="29" t="s">
        <v>67</v>
      </c>
      <c r="D20" s="63">
        <f>IF(D19=0,0,D21/D19)</f>
        <v>0</v>
      </c>
      <c r="E20" s="63">
        <f aca="true" t="shared" si="1" ref="E20:L20">IF(E19=0,0,E21/E19)</f>
        <v>0</v>
      </c>
      <c r="F20" s="63">
        <f t="shared" si="1"/>
        <v>0</v>
      </c>
      <c r="G20" s="63">
        <f t="shared" si="1"/>
        <v>0</v>
      </c>
      <c r="H20" s="63">
        <f t="shared" si="1"/>
        <v>0</v>
      </c>
      <c r="I20" s="63">
        <f t="shared" si="1"/>
        <v>0</v>
      </c>
      <c r="J20" s="63">
        <f t="shared" si="1"/>
        <v>0</v>
      </c>
      <c r="K20" s="63">
        <f t="shared" si="1"/>
        <v>0</v>
      </c>
      <c r="L20" s="63">
        <f t="shared" si="1"/>
        <v>0</v>
      </c>
      <c r="M20" s="36">
        <f>IF(M19=0,0,M21/M19)</f>
        <v>0</v>
      </c>
      <c r="N20" s="36">
        <f>IF(N19=0,0,N21/N19)</f>
        <v>0</v>
      </c>
      <c r="O20" s="36">
        <f>IF(O19=0,0,O21/O19)</f>
        <v>0</v>
      </c>
      <c r="P20" s="35">
        <f>IF(P19=0,0,P21/P19)</f>
        <v>0</v>
      </c>
    </row>
    <row r="21" spans="2:16" ht="15" customHeight="1" thickBot="1">
      <c r="B21" s="30" t="s">
        <v>35</v>
      </c>
      <c r="C21" s="31" t="s">
        <v>41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">
        <f>SUM(D21:O21)</f>
        <v>0</v>
      </c>
    </row>
    <row r="22" spans="2:16" ht="15" customHeight="1" thickTop="1">
      <c r="B22" s="32"/>
      <c r="C22" s="3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5"/>
    </row>
    <row r="24" spans="2:16" ht="15" customHeight="1">
      <c r="B24" s="67" t="str">
        <f>"ПРОДАЈНЕ ЦЕНЕ ПРИРОДНОГ ГАСА ЈАВНИМ СНАБДЕВАЧИМА У "&amp;'Naslovna strana'!$E$19&amp;". ГОДИНИ"</f>
        <v>ПРОДАЈНЕ ЦЕНЕ ПРИРОДНОГ ГАСА ЈАВНИМ СНАБДЕВАЧИМА У . ГОДИНИ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ht="15" customHeight="1" thickBot="1"/>
    <row r="26" spans="2:16" ht="33.75" customHeight="1" thickTop="1">
      <c r="B26" s="22" t="s">
        <v>32</v>
      </c>
      <c r="C26" s="23" t="s">
        <v>36</v>
      </c>
      <c r="D26" s="23" t="s">
        <v>5</v>
      </c>
      <c r="E26" s="23" t="s">
        <v>6</v>
      </c>
      <c r="F26" s="24" t="s">
        <v>0</v>
      </c>
      <c r="G26" s="24" t="s">
        <v>1</v>
      </c>
      <c r="H26" s="24" t="s">
        <v>2</v>
      </c>
      <c r="I26" s="24" t="s">
        <v>3</v>
      </c>
      <c r="J26" s="24" t="s">
        <v>4</v>
      </c>
      <c r="K26" s="24" t="s">
        <v>7</v>
      </c>
      <c r="L26" s="24" t="s">
        <v>8</v>
      </c>
      <c r="M26" s="25" t="s">
        <v>10</v>
      </c>
      <c r="N26" s="25" t="s">
        <v>11</v>
      </c>
      <c r="O26" s="25" t="s">
        <v>12</v>
      </c>
      <c r="P26" s="26" t="s">
        <v>13</v>
      </c>
    </row>
    <row r="27" spans="2:16" ht="15" customHeight="1">
      <c r="B27" s="27" t="s">
        <v>33</v>
      </c>
      <c r="C27" s="28" t="s">
        <v>68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>
        <f>SUM(D27:O27)</f>
        <v>0</v>
      </c>
    </row>
    <row r="28" spans="2:16" ht="15" customHeight="1">
      <c r="B28" s="27" t="s">
        <v>34</v>
      </c>
      <c r="C28" s="29" t="s">
        <v>69</v>
      </c>
      <c r="D28" s="63">
        <f>IF(D27=0,0,D29/D27)</f>
        <v>0</v>
      </c>
      <c r="E28" s="63">
        <f aca="true" t="shared" si="2" ref="E28:L28">IF(E27=0,0,E29/E27)</f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  <c r="M28" s="36">
        <f>IF(M27=0,0,M29/M27)</f>
        <v>0</v>
      </c>
      <c r="N28" s="36">
        <f>IF(N27=0,0,N29/N27)</f>
        <v>0</v>
      </c>
      <c r="O28" s="36">
        <f>IF(O27=0,0,O29/O27)</f>
        <v>0</v>
      </c>
      <c r="P28" s="35">
        <f>IF(P27=0,0,P29/P27)</f>
        <v>0</v>
      </c>
    </row>
    <row r="29" spans="2:16" ht="15" customHeight="1" thickBot="1">
      <c r="B29" s="30" t="s">
        <v>35</v>
      </c>
      <c r="C29" s="31" t="s">
        <v>42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4">
        <f>SUM(D29:O29)</f>
        <v>0</v>
      </c>
    </row>
    <row r="30" ht="15" customHeight="1" thickTop="1"/>
    <row r="32" spans="2:16" ht="15" customHeight="1">
      <c r="B32" s="67" t="str">
        <f>"ПРОДАЈНЕ ЦЕНЕ ПРИРОДНОГ ГАСА КРАЈЊИМ КУПЦИМА НА РЕЗЕРВНОМ СНАБДЕВАЊУ У "&amp;'Naslovna strana'!$E$19&amp;". ГОДИНИ"</f>
        <v>ПРОДАЈНЕ ЦЕНЕ ПРИРОДНОГ ГАСА КРАЈЊИМ КУПЦИМА НА РЕЗЕРВНОМ СНАБДЕВАЊУ У . ГОДИНИ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ht="15" customHeight="1" thickBot="1"/>
    <row r="34" spans="2:16" ht="29.25" customHeight="1" thickTop="1">
      <c r="B34" s="22" t="s">
        <v>32</v>
      </c>
      <c r="C34" s="23" t="s">
        <v>36</v>
      </c>
      <c r="D34" s="23" t="s">
        <v>5</v>
      </c>
      <c r="E34" s="23" t="s">
        <v>6</v>
      </c>
      <c r="F34" s="24" t="s">
        <v>0</v>
      </c>
      <c r="G34" s="24" t="s">
        <v>1</v>
      </c>
      <c r="H34" s="24" t="s">
        <v>2</v>
      </c>
      <c r="I34" s="24" t="s">
        <v>3</v>
      </c>
      <c r="J34" s="24" t="s">
        <v>4</v>
      </c>
      <c r="K34" s="24" t="s">
        <v>7</v>
      </c>
      <c r="L34" s="24" t="s">
        <v>8</v>
      </c>
      <c r="M34" s="25" t="s">
        <v>10</v>
      </c>
      <c r="N34" s="25" t="s">
        <v>11</v>
      </c>
      <c r="O34" s="25" t="s">
        <v>12</v>
      </c>
      <c r="P34" s="26" t="s">
        <v>13</v>
      </c>
    </row>
    <row r="35" spans="2:16" ht="24.75" customHeight="1">
      <c r="B35" s="27" t="s">
        <v>33</v>
      </c>
      <c r="C35" s="28" t="s">
        <v>70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>
        <f>SUM(D35:O35)</f>
        <v>0</v>
      </c>
    </row>
    <row r="36" spans="2:16" ht="30" customHeight="1">
      <c r="B36" s="27" t="s">
        <v>34</v>
      </c>
      <c r="C36" s="29" t="s">
        <v>71</v>
      </c>
      <c r="D36" s="63">
        <f>IF(D35=0,0,D37/D35)</f>
        <v>0</v>
      </c>
      <c r="E36" s="63">
        <f aca="true" t="shared" si="3" ref="E36:L36">IF(E35=0,0,E37/E35)</f>
        <v>0</v>
      </c>
      <c r="F36" s="63">
        <f t="shared" si="3"/>
        <v>0</v>
      </c>
      <c r="G36" s="63">
        <f t="shared" si="3"/>
        <v>0</v>
      </c>
      <c r="H36" s="63">
        <f t="shared" si="3"/>
        <v>0</v>
      </c>
      <c r="I36" s="63">
        <f t="shared" si="3"/>
        <v>0</v>
      </c>
      <c r="J36" s="63">
        <f t="shared" si="3"/>
        <v>0</v>
      </c>
      <c r="K36" s="63">
        <f t="shared" si="3"/>
        <v>0</v>
      </c>
      <c r="L36" s="63">
        <f t="shared" si="3"/>
        <v>0</v>
      </c>
      <c r="M36" s="36">
        <f>IF(M35=0,0,M37/M35)</f>
        <v>0</v>
      </c>
      <c r="N36" s="36">
        <f>IF(N35=0,0,N37/N35)</f>
        <v>0</v>
      </c>
      <c r="O36" s="36">
        <f>IF(O35=0,0,O37/O35)</f>
        <v>0</v>
      </c>
      <c r="P36" s="35">
        <f>IF(P35=0,0,P37/P35)</f>
        <v>0</v>
      </c>
    </row>
    <row r="37" spans="2:16" ht="29.25" customHeight="1" thickBot="1">
      <c r="B37" s="30" t="s">
        <v>35</v>
      </c>
      <c r="C37" s="31" t="s">
        <v>43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4">
        <f>SUM(D37:O37)</f>
        <v>0</v>
      </c>
    </row>
    <row r="38" ht="15" customHeight="1" thickTop="1"/>
    <row r="40" spans="2:16" ht="15" customHeight="1">
      <c r="B40" s="67" t="str">
        <f>"ПРОДАЈНЕ ЦЕНЕ ПРИРОДНОГ ГАСА ОСТАЛИМ УЧЕСНИЦИМА НА ТРШИШТУ ПРИРОДНОГ ГАСА У "&amp;'Naslovna strana'!$E$19&amp;". ГОДИНИ"</f>
        <v>ПРОДАЈНЕ ЦЕНЕ ПРИРОДНОГ ГАСА ОСТАЛИМ УЧЕСНИЦИМА НА ТРШИШТУ ПРИРОДНОГ ГАСА У . ГОДИНИ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ht="15" customHeight="1" thickBot="1"/>
    <row r="42" spans="2:16" ht="24.75" customHeight="1" thickTop="1">
      <c r="B42" s="22" t="s">
        <v>32</v>
      </c>
      <c r="C42" s="23" t="s">
        <v>36</v>
      </c>
      <c r="D42" s="23" t="s">
        <v>5</v>
      </c>
      <c r="E42" s="23" t="s">
        <v>6</v>
      </c>
      <c r="F42" s="24" t="s">
        <v>0</v>
      </c>
      <c r="G42" s="24" t="s">
        <v>1</v>
      </c>
      <c r="H42" s="24" t="s">
        <v>2</v>
      </c>
      <c r="I42" s="24" t="s">
        <v>3</v>
      </c>
      <c r="J42" s="24" t="s">
        <v>4</v>
      </c>
      <c r="K42" s="24" t="s">
        <v>7</v>
      </c>
      <c r="L42" s="24" t="s">
        <v>8</v>
      </c>
      <c r="M42" s="25" t="s">
        <v>10</v>
      </c>
      <c r="N42" s="25" t="s">
        <v>11</v>
      </c>
      <c r="O42" s="25" t="s">
        <v>12</v>
      </c>
      <c r="P42" s="26" t="s">
        <v>13</v>
      </c>
    </row>
    <row r="43" spans="2:16" ht="33" customHeight="1">
      <c r="B43" s="27" t="s">
        <v>33</v>
      </c>
      <c r="C43" s="28" t="s">
        <v>72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>
        <f>SUM(D43:O43)</f>
        <v>0</v>
      </c>
    </row>
    <row r="44" spans="2:16" ht="27.75" customHeight="1">
      <c r="B44" s="27" t="s">
        <v>34</v>
      </c>
      <c r="C44" s="29" t="s">
        <v>73</v>
      </c>
      <c r="D44" s="63">
        <f>IF(D43=0,0,D45/D43)</f>
        <v>0</v>
      </c>
      <c r="E44" s="63">
        <f aca="true" t="shared" si="4" ref="E44:L44">IF(E43=0,0,E45/E43)</f>
        <v>0</v>
      </c>
      <c r="F44" s="63">
        <f t="shared" si="4"/>
        <v>0</v>
      </c>
      <c r="G44" s="63">
        <f t="shared" si="4"/>
        <v>0</v>
      </c>
      <c r="H44" s="63">
        <f t="shared" si="4"/>
        <v>0</v>
      </c>
      <c r="I44" s="63">
        <f t="shared" si="4"/>
        <v>0</v>
      </c>
      <c r="J44" s="63">
        <f t="shared" si="4"/>
        <v>0</v>
      </c>
      <c r="K44" s="63">
        <f t="shared" si="4"/>
        <v>0</v>
      </c>
      <c r="L44" s="63">
        <f t="shared" si="4"/>
        <v>0</v>
      </c>
      <c r="M44" s="36">
        <f>IF(M43=0,0,M45/M43)</f>
        <v>0</v>
      </c>
      <c r="N44" s="36">
        <f>IF(N43=0,0,N45/N43)</f>
        <v>0</v>
      </c>
      <c r="O44" s="36">
        <f>IF(O43=0,0,O45/O43)</f>
        <v>0</v>
      </c>
      <c r="P44" s="35">
        <f>IF(P43=0,0,P45/P43)</f>
        <v>0</v>
      </c>
    </row>
    <row r="45" spans="2:16" ht="26.25" customHeight="1" thickBot="1">
      <c r="B45" s="30" t="s">
        <v>35</v>
      </c>
      <c r="C45" s="31" t="s">
        <v>58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4">
        <f>SUM(D45:O45)</f>
        <v>0</v>
      </c>
    </row>
    <row r="46" ht="15" customHeight="1" thickTop="1"/>
    <row r="47" ht="15" customHeight="1">
      <c r="B47" s="17" t="s">
        <v>9</v>
      </c>
    </row>
    <row r="48" spans="2:16" ht="15" customHeight="1">
      <c r="B48" s="68" t="s">
        <v>74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 ht="15" customHeight="1">
      <c r="B49" s="68" t="s">
        <v>75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</sheetData>
  <sheetProtection/>
  <mergeCells count="7">
    <mergeCell ref="B8:P8"/>
    <mergeCell ref="B49:P49"/>
    <mergeCell ref="B16:P16"/>
    <mergeCell ref="B24:P24"/>
    <mergeCell ref="B32:P32"/>
    <mergeCell ref="B40:P40"/>
    <mergeCell ref="B48:P48"/>
  </mergeCells>
  <printOptions horizontalCentered="1" verticalCentered="1"/>
  <pageMargins left="0.15748031496062992" right="0.15748031496062992" top="1.0236220472440944" bottom="0.3937007874015748" header="0.15748031496062992" footer="0.15748031496062992"/>
  <pageSetup fitToHeight="1" fitToWidth="1" horizontalDpi="600" verticalDpi="600" orientation="landscape" scale="57" r:id="rId1"/>
  <headerFooter alignWithMargins="0">
    <oddFooter>&amp;R&amp;"Arial Narrow,Regular"Страна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Zero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7109375" style="18" customWidth="1"/>
    <col min="2" max="2" width="9.140625" style="17" customWidth="1"/>
    <col min="3" max="3" width="75.57421875" style="18" bestFit="1" customWidth="1"/>
    <col min="4" max="15" width="12.7109375" style="18" customWidth="1"/>
    <col min="16" max="16" width="15.8515625" style="18" customWidth="1"/>
    <col min="17" max="18" width="9.7109375" style="18" customWidth="1"/>
    <col min="19" max="20" width="9.140625" style="18" customWidth="1"/>
    <col min="21" max="21" width="10.140625" style="18" bestFit="1" customWidth="1"/>
    <col min="22" max="16384" width="9.140625" style="18" customWidth="1"/>
  </cols>
  <sheetData>
    <row r="1" ht="15" customHeight="1">
      <c r="B1" s="21" t="s">
        <v>27</v>
      </c>
    </row>
    <row r="2" ht="15" customHeight="1">
      <c r="B2" s="18"/>
    </row>
    <row r="3" ht="15" customHeight="1">
      <c r="B3" s="21" t="str">
        <f>+CONCATENATE('Naslovna strana'!B15," ",'Naslovna strana'!E15)</f>
        <v>Назив енергетског субјекта: </v>
      </c>
    </row>
    <row r="4" ht="15" customHeight="1">
      <c r="B4" s="21" t="str">
        <f>+CONCATENATE('Naslovna strana'!B12," ",'Naslovna strana'!C12)</f>
        <v>Енергетска делатност: Снабдевање природним гасом</v>
      </c>
    </row>
    <row r="5" ht="15" customHeight="1">
      <c r="B5" s="21" t="str">
        <f>+CONCATENATE('Naslovna strana'!B29," ",'Naslovna strana'!E29)</f>
        <v>Датум обраде: </v>
      </c>
    </row>
    <row r="6" spans="2:3" s="38" customFormat="1" ht="15" customHeight="1">
      <c r="B6" s="39"/>
      <c r="C6" s="40"/>
    </row>
    <row r="11" spans="2:16" ht="12.75">
      <c r="B11" s="67" t="str">
        <f>"НАБАВНЕ ЦЕНЕ ПРИРОДНОГ ГАСА У "&amp;'Naslovna strana'!$E$19&amp;". ГОДИНИ"</f>
        <v>НАБАВНЕ ЦЕНЕ ПРИРОДНОГ ГАСА У . ГОДИНИ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ht="13.5" thickBot="1"/>
    <row r="13" spans="2:16" ht="26.25" thickTop="1">
      <c r="B13" s="55" t="s">
        <v>32</v>
      </c>
      <c r="C13" s="23" t="s">
        <v>36</v>
      </c>
      <c r="D13" s="23" t="s">
        <v>5</v>
      </c>
      <c r="E13" s="23" t="s">
        <v>6</v>
      </c>
      <c r="F13" s="24" t="s">
        <v>0</v>
      </c>
      <c r="G13" s="24" t="s">
        <v>1</v>
      </c>
      <c r="H13" s="24" t="s">
        <v>2</v>
      </c>
      <c r="I13" s="24" t="s">
        <v>3</v>
      </c>
      <c r="J13" s="24" t="s">
        <v>4</v>
      </c>
      <c r="K13" s="24" t="s">
        <v>7</v>
      </c>
      <c r="L13" s="24" t="s">
        <v>8</v>
      </c>
      <c r="M13" s="25" t="s">
        <v>10</v>
      </c>
      <c r="N13" s="25" t="s">
        <v>11</v>
      </c>
      <c r="O13" s="25" t="s">
        <v>12</v>
      </c>
      <c r="P13" s="26" t="s">
        <v>13</v>
      </c>
    </row>
    <row r="14" spans="2:16" ht="12.75">
      <c r="B14" s="41" t="s">
        <v>33</v>
      </c>
      <c r="C14" s="42" t="s">
        <v>76</v>
      </c>
      <c r="D14" s="43">
        <f aca="true" t="shared" si="0" ref="D14:P14">D15+D16+D17+D18</f>
        <v>0</v>
      </c>
      <c r="E14" s="43">
        <f t="shared" si="0"/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3">
        <f t="shared" si="0"/>
        <v>0</v>
      </c>
      <c r="O14" s="43">
        <f t="shared" si="0"/>
        <v>0</v>
      </c>
      <c r="P14" s="44">
        <f t="shared" si="0"/>
        <v>0</v>
      </c>
    </row>
    <row r="15" spans="2:16" ht="12.75">
      <c r="B15" s="45" t="s">
        <v>44</v>
      </c>
      <c r="C15" s="46" t="s">
        <v>77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48">
        <f>SUM(D15:O15)</f>
        <v>0</v>
      </c>
    </row>
    <row r="16" spans="2:16" ht="12.75">
      <c r="B16" s="45" t="s">
        <v>45</v>
      </c>
      <c r="C16" s="46" t="s">
        <v>78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48">
        <f>SUM(D16:O16)</f>
        <v>0</v>
      </c>
    </row>
    <row r="17" spans="2:16" ht="12.75">
      <c r="B17" s="45" t="s">
        <v>46</v>
      </c>
      <c r="C17" s="46" t="s">
        <v>79</v>
      </c>
      <c r="D17" s="56"/>
      <c r="E17" s="56"/>
      <c r="F17" s="56"/>
      <c r="G17" s="56"/>
      <c r="H17" s="56"/>
      <c r="I17" s="56"/>
      <c r="J17" s="56"/>
      <c r="K17" s="56"/>
      <c r="L17" s="56"/>
      <c r="M17" s="49"/>
      <c r="N17" s="49"/>
      <c r="O17" s="49"/>
      <c r="P17" s="48">
        <f>SUM(D17:O17)</f>
        <v>0</v>
      </c>
    </row>
    <row r="18" spans="2:16" ht="12.75">
      <c r="B18" s="45" t="s">
        <v>47</v>
      </c>
      <c r="C18" s="46" t="s">
        <v>80</v>
      </c>
      <c r="D18" s="56"/>
      <c r="E18" s="56"/>
      <c r="F18" s="56"/>
      <c r="G18" s="56"/>
      <c r="H18" s="56"/>
      <c r="I18" s="56"/>
      <c r="J18" s="56"/>
      <c r="K18" s="56"/>
      <c r="L18" s="56"/>
      <c r="M18" s="49"/>
      <c r="N18" s="49"/>
      <c r="O18" s="49"/>
      <c r="P18" s="48">
        <f>SUM(D18:O18)</f>
        <v>0</v>
      </c>
    </row>
    <row r="19" spans="2:16" ht="12.75">
      <c r="B19" s="45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2:16" ht="12.75">
      <c r="B20" s="45" t="s">
        <v>34</v>
      </c>
      <c r="C20" s="46" t="s">
        <v>59</v>
      </c>
      <c r="D20" s="47">
        <f aca="true" t="shared" si="1" ref="D20:L20">D21+D22+D23+D24</f>
        <v>0</v>
      </c>
      <c r="E20" s="47">
        <f t="shared" si="1"/>
        <v>0</v>
      </c>
      <c r="F20" s="47">
        <f t="shared" si="1"/>
        <v>0</v>
      </c>
      <c r="G20" s="47">
        <f t="shared" si="1"/>
        <v>0</v>
      </c>
      <c r="H20" s="47">
        <f t="shared" si="1"/>
        <v>0</v>
      </c>
      <c r="I20" s="47">
        <f t="shared" si="1"/>
        <v>0</v>
      </c>
      <c r="J20" s="47">
        <f t="shared" si="1"/>
        <v>0</v>
      </c>
      <c r="K20" s="47">
        <f t="shared" si="1"/>
        <v>0</v>
      </c>
      <c r="L20" s="47">
        <f t="shared" si="1"/>
        <v>0</v>
      </c>
      <c r="M20" s="47">
        <f>M21+M22+M23+M24</f>
        <v>0</v>
      </c>
      <c r="N20" s="47">
        <f>N21+N22+N23+N24</f>
        <v>0</v>
      </c>
      <c r="O20" s="47">
        <f>O21+O22+O23+O24</f>
        <v>0</v>
      </c>
      <c r="P20" s="48">
        <f>P21+P22+P23+P24</f>
        <v>0</v>
      </c>
    </row>
    <row r="21" spans="2:16" ht="12.75">
      <c r="B21" s="45" t="s">
        <v>48</v>
      </c>
      <c r="C21" s="46" t="s">
        <v>60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48">
        <f>SUM(D21:O21)</f>
        <v>0</v>
      </c>
    </row>
    <row r="22" spans="2:16" ht="12.75">
      <c r="B22" s="45" t="s">
        <v>49</v>
      </c>
      <c r="C22" s="46" t="s">
        <v>61</v>
      </c>
      <c r="D22" s="56"/>
      <c r="E22" s="56"/>
      <c r="F22" s="56"/>
      <c r="G22" s="56"/>
      <c r="H22" s="56"/>
      <c r="I22" s="56"/>
      <c r="J22" s="56"/>
      <c r="K22" s="56"/>
      <c r="L22" s="56"/>
      <c r="M22" s="49"/>
      <c r="N22" s="49"/>
      <c r="O22" s="49"/>
      <c r="P22" s="48">
        <f>SUM(D22:O22)</f>
        <v>0</v>
      </c>
    </row>
    <row r="23" spans="2:16" ht="12.75">
      <c r="B23" s="45" t="s">
        <v>50</v>
      </c>
      <c r="C23" s="46" t="s">
        <v>62</v>
      </c>
      <c r="D23" s="56"/>
      <c r="E23" s="56"/>
      <c r="F23" s="56"/>
      <c r="G23" s="56"/>
      <c r="H23" s="56"/>
      <c r="I23" s="56"/>
      <c r="J23" s="56"/>
      <c r="K23" s="56"/>
      <c r="L23" s="56"/>
      <c r="M23" s="49"/>
      <c r="N23" s="49"/>
      <c r="O23" s="49"/>
      <c r="P23" s="48">
        <f>SUM(D23:O23)</f>
        <v>0</v>
      </c>
    </row>
    <row r="24" spans="2:16" ht="12.75">
      <c r="B24" s="45" t="s">
        <v>51</v>
      </c>
      <c r="C24" s="46" t="s">
        <v>63</v>
      </c>
      <c r="D24" s="56"/>
      <c r="E24" s="56"/>
      <c r="F24" s="56"/>
      <c r="G24" s="56"/>
      <c r="H24" s="56"/>
      <c r="I24" s="56"/>
      <c r="J24" s="56"/>
      <c r="K24" s="56"/>
      <c r="L24" s="56"/>
      <c r="M24" s="49"/>
      <c r="N24" s="49"/>
      <c r="O24" s="49"/>
      <c r="P24" s="48">
        <f>SUM(D24:O24)</f>
        <v>0</v>
      </c>
    </row>
    <row r="25" spans="2:16" ht="12.75">
      <c r="B25" s="45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2:16" ht="12.75">
      <c r="B26" s="45" t="s">
        <v>35</v>
      </c>
      <c r="C26" s="46" t="s">
        <v>81</v>
      </c>
      <c r="D26" s="57">
        <f>IF(D14=0,0,D20/D14)</f>
        <v>0</v>
      </c>
      <c r="E26" s="57">
        <f aca="true" t="shared" si="2" ref="E26:O26">IF(E14=0,0,E20/E14)</f>
        <v>0</v>
      </c>
      <c r="F26" s="57">
        <f t="shared" si="2"/>
        <v>0</v>
      </c>
      <c r="G26" s="57">
        <f t="shared" si="2"/>
        <v>0</v>
      </c>
      <c r="H26" s="57">
        <f t="shared" si="2"/>
        <v>0</v>
      </c>
      <c r="I26" s="57">
        <f t="shared" si="2"/>
        <v>0</v>
      </c>
      <c r="J26" s="57">
        <f t="shared" si="2"/>
        <v>0</v>
      </c>
      <c r="K26" s="57">
        <f t="shared" si="2"/>
        <v>0</v>
      </c>
      <c r="L26" s="57">
        <f t="shared" si="2"/>
        <v>0</v>
      </c>
      <c r="M26" s="57">
        <f t="shared" si="2"/>
        <v>0</v>
      </c>
      <c r="N26" s="57">
        <f t="shared" si="2"/>
        <v>0</v>
      </c>
      <c r="O26" s="57">
        <f t="shared" si="2"/>
        <v>0</v>
      </c>
      <c r="P26" s="58">
        <f>IF(P14=0,0,P20/P14)</f>
        <v>0</v>
      </c>
    </row>
    <row r="27" spans="2:16" ht="12.75">
      <c r="B27" s="45" t="s">
        <v>52</v>
      </c>
      <c r="C27" s="46" t="s">
        <v>82</v>
      </c>
      <c r="D27" s="57">
        <f>IF(D15=0,0,D21/D15)</f>
        <v>0</v>
      </c>
      <c r="E27" s="57">
        <f aca="true" t="shared" si="3" ref="E27:O27">IF(E15=0,0,E21/E15)</f>
        <v>0</v>
      </c>
      <c r="F27" s="57">
        <f t="shared" si="3"/>
        <v>0</v>
      </c>
      <c r="G27" s="57">
        <f t="shared" si="3"/>
        <v>0</v>
      </c>
      <c r="H27" s="57">
        <f t="shared" si="3"/>
        <v>0</v>
      </c>
      <c r="I27" s="57">
        <f t="shared" si="3"/>
        <v>0</v>
      </c>
      <c r="J27" s="57">
        <f t="shared" si="3"/>
        <v>0</v>
      </c>
      <c r="K27" s="57">
        <f t="shared" si="3"/>
        <v>0</v>
      </c>
      <c r="L27" s="57">
        <f t="shared" si="3"/>
        <v>0</v>
      </c>
      <c r="M27" s="57">
        <f t="shared" si="3"/>
        <v>0</v>
      </c>
      <c r="N27" s="57">
        <f t="shared" si="3"/>
        <v>0</v>
      </c>
      <c r="O27" s="57">
        <f t="shared" si="3"/>
        <v>0</v>
      </c>
      <c r="P27" s="58">
        <f>IF(P15=0,0,P21/P15)</f>
        <v>0</v>
      </c>
    </row>
    <row r="28" spans="2:16" ht="12.75">
      <c r="B28" s="50" t="s">
        <v>53</v>
      </c>
      <c r="C28" s="51" t="s">
        <v>83</v>
      </c>
      <c r="D28" s="59">
        <f>IF(D16=0,0,D22/D16)</f>
        <v>0</v>
      </c>
      <c r="E28" s="59">
        <f aca="true" t="shared" si="4" ref="E28:O28">IF(E16=0,0,E22/E16)</f>
        <v>0</v>
      </c>
      <c r="F28" s="59">
        <f t="shared" si="4"/>
        <v>0</v>
      </c>
      <c r="G28" s="59">
        <f t="shared" si="4"/>
        <v>0</v>
      </c>
      <c r="H28" s="59">
        <f t="shared" si="4"/>
        <v>0</v>
      </c>
      <c r="I28" s="59">
        <f t="shared" si="4"/>
        <v>0</v>
      </c>
      <c r="J28" s="59">
        <f t="shared" si="4"/>
        <v>0</v>
      </c>
      <c r="K28" s="59">
        <f t="shared" si="4"/>
        <v>0</v>
      </c>
      <c r="L28" s="59">
        <f t="shared" si="4"/>
        <v>0</v>
      </c>
      <c r="M28" s="59">
        <f t="shared" si="4"/>
        <v>0</v>
      </c>
      <c r="N28" s="59">
        <f t="shared" si="4"/>
        <v>0</v>
      </c>
      <c r="O28" s="59">
        <f t="shared" si="4"/>
        <v>0</v>
      </c>
      <c r="P28" s="60">
        <f>IF(P16=0,0,P22/P16)</f>
        <v>0</v>
      </c>
    </row>
    <row r="29" spans="2:16" ht="12.75">
      <c r="B29" s="50" t="s">
        <v>54</v>
      </c>
      <c r="C29" s="51" t="s">
        <v>84</v>
      </c>
      <c r="D29" s="59">
        <f>IF(D17=0,0,D23/D17)</f>
        <v>0</v>
      </c>
      <c r="E29" s="59">
        <f aca="true" t="shared" si="5" ref="E29:O29">IF(E17=0,0,E23/E17)</f>
        <v>0</v>
      </c>
      <c r="F29" s="59">
        <f t="shared" si="5"/>
        <v>0</v>
      </c>
      <c r="G29" s="59">
        <f t="shared" si="5"/>
        <v>0</v>
      </c>
      <c r="H29" s="59">
        <f t="shared" si="5"/>
        <v>0</v>
      </c>
      <c r="I29" s="59">
        <f t="shared" si="5"/>
        <v>0</v>
      </c>
      <c r="J29" s="59">
        <f t="shared" si="5"/>
        <v>0</v>
      </c>
      <c r="K29" s="59">
        <f t="shared" si="5"/>
        <v>0</v>
      </c>
      <c r="L29" s="59">
        <f t="shared" si="5"/>
        <v>0</v>
      </c>
      <c r="M29" s="59">
        <f t="shared" si="5"/>
        <v>0</v>
      </c>
      <c r="N29" s="59">
        <f t="shared" si="5"/>
        <v>0</v>
      </c>
      <c r="O29" s="59">
        <f t="shared" si="5"/>
        <v>0</v>
      </c>
      <c r="P29" s="60">
        <f>IF(P17=0,0,P23/P17)</f>
        <v>0</v>
      </c>
    </row>
    <row r="30" spans="2:16" ht="26.25" thickBot="1">
      <c r="B30" s="52" t="s">
        <v>55</v>
      </c>
      <c r="C30" s="53" t="s">
        <v>85</v>
      </c>
      <c r="D30" s="61">
        <f>IF(D18=0,0,D24/D18)</f>
        <v>0</v>
      </c>
      <c r="E30" s="61">
        <f aca="true" t="shared" si="6" ref="E30:O30">IF(E18=0,0,E24/E18)</f>
        <v>0</v>
      </c>
      <c r="F30" s="61">
        <f t="shared" si="6"/>
        <v>0</v>
      </c>
      <c r="G30" s="61">
        <f t="shared" si="6"/>
        <v>0</v>
      </c>
      <c r="H30" s="61">
        <f t="shared" si="6"/>
        <v>0</v>
      </c>
      <c r="I30" s="61">
        <f t="shared" si="6"/>
        <v>0</v>
      </c>
      <c r="J30" s="61">
        <f t="shared" si="6"/>
        <v>0</v>
      </c>
      <c r="K30" s="61">
        <f t="shared" si="6"/>
        <v>0</v>
      </c>
      <c r="L30" s="61">
        <f t="shared" si="6"/>
        <v>0</v>
      </c>
      <c r="M30" s="61">
        <f t="shared" si="6"/>
        <v>0</v>
      </c>
      <c r="N30" s="61">
        <f t="shared" si="6"/>
        <v>0</v>
      </c>
      <c r="O30" s="61">
        <f t="shared" si="6"/>
        <v>0</v>
      </c>
      <c r="P30" s="62">
        <f>IF(P18=0,0,P24/P18)</f>
        <v>0</v>
      </c>
    </row>
    <row r="31" spans="2:16" ht="13.5" thickTop="1">
      <c r="B31" s="32"/>
      <c r="C31" s="3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5"/>
    </row>
    <row r="32" ht="12.75">
      <c r="B32" s="17" t="s">
        <v>9</v>
      </c>
    </row>
    <row r="33" ht="12.75">
      <c r="B33" s="17" t="s">
        <v>56</v>
      </c>
    </row>
    <row r="34" ht="12.75">
      <c r="B34" s="37" t="s">
        <v>86</v>
      </c>
    </row>
    <row r="35" spans="2:16" ht="12.75">
      <c r="B35" s="69" t="s">
        <v>57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</sheetData>
  <sheetProtection/>
  <mergeCells count="2">
    <mergeCell ref="B11:P11"/>
    <mergeCell ref="B35:P35"/>
  </mergeCells>
  <printOptions horizontalCentered="1" verticalCentered="1"/>
  <pageMargins left="0.17" right="0.17" top="0.25" bottom="0.25" header="0.17" footer="0.17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Ciric</dc:creator>
  <cp:keywords/>
  <dc:description/>
  <cp:lastModifiedBy>Slobodan Jovanovic</cp:lastModifiedBy>
  <cp:lastPrinted>2023-07-13T06:54:38Z</cp:lastPrinted>
  <dcterms:created xsi:type="dcterms:W3CDTF">2006-07-05T09:57:32Z</dcterms:created>
  <dcterms:modified xsi:type="dcterms:W3CDTF">2023-07-13T06:58:43Z</dcterms:modified>
  <cp:category/>
  <cp:version/>
  <cp:contentType/>
  <cp:contentStatus/>
</cp:coreProperties>
</file>